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11205" activeTab="3"/>
  </bookViews>
  <sheets>
    <sheet name="2014" sheetId="1" r:id="rId1"/>
    <sheet name="2015" sheetId="2" r:id="rId2"/>
    <sheet name="2016" sheetId="3" r:id="rId3"/>
    <sheet name="Sheet1" sheetId="4" r:id="rId4"/>
  </sheets>
  <calcPr calcId="125725"/>
</workbook>
</file>

<file path=xl/calcChain.xml><?xml version="1.0" encoding="utf-8"?>
<calcChain xmlns="http://schemas.openxmlformats.org/spreadsheetml/2006/main">
  <c r="M27" i="4"/>
  <c r="L27"/>
  <c r="K27"/>
  <c r="J27"/>
  <c r="I27"/>
  <c r="H27"/>
  <c r="G27"/>
  <c r="F27"/>
  <c r="E27"/>
  <c r="D27"/>
  <c r="C27"/>
  <c r="B27"/>
  <c r="J18"/>
  <c r="H18"/>
  <c r="F18"/>
  <c r="E18"/>
  <c r="M7"/>
  <c r="L7"/>
  <c r="K7"/>
  <c r="J7"/>
  <c r="I7"/>
  <c r="H7"/>
  <c r="G7"/>
  <c r="F7"/>
  <c r="E7"/>
  <c r="D7"/>
  <c r="C7"/>
  <c r="B7"/>
  <c r="E18" i="3"/>
  <c r="J18"/>
  <c r="H18"/>
  <c r="F18"/>
  <c r="M7"/>
  <c r="L7"/>
  <c r="K7"/>
  <c r="J7"/>
  <c r="I7"/>
  <c r="H7"/>
  <c r="G7"/>
  <c r="F7"/>
  <c r="E7"/>
  <c r="D7"/>
  <c r="C7"/>
  <c r="B7"/>
  <c r="J27"/>
  <c r="F27"/>
  <c r="D27"/>
  <c r="C17" i="2"/>
  <c r="D17"/>
  <c r="E17"/>
  <c r="F17"/>
  <c r="G17"/>
  <c r="H17"/>
  <c r="I17"/>
  <c r="J17"/>
  <c r="K17"/>
  <c r="L17"/>
  <c r="M17"/>
  <c r="B17"/>
  <c r="C26"/>
  <c r="D26"/>
  <c r="E26"/>
  <c r="F26"/>
  <c r="G26"/>
  <c r="H26"/>
  <c r="I26"/>
  <c r="J26"/>
  <c r="K26"/>
  <c r="L26"/>
  <c r="M26"/>
  <c r="B26"/>
  <c r="C7"/>
  <c r="D7"/>
  <c r="E7"/>
  <c r="F7"/>
  <c r="G7"/>
  <c r="H7"/>
  <c r="I7"/>
  <c r="J7"/>
  <c r="K7"/>
  <c r="L7"/>
  <c r="M7"/>
  <c r="B7"/>
  <c r="M27" i="1"/>
  <c r="L27"/>
  <c r="K27"/>
  <c r="J27"/>
  <c r="I27"/>
  <c r="H27"/>
  <c r="G27"/>
  <c r="F27"/>
  <c r="E27"/>
  <c r="D27"/>
  <c r="C27"/>
  <c r="B27"/>
  <c r="M17"/>
  <c r="L17"/>
  <c r="K17"/>
  <c r="J17"/>
  <c r="I17"/>
  <c r="H17"/>
  <c r="G17"/>
  <c r="F17"/>
  <c r="E17"/>
  <c r="D17"/>
  <c r="C17"/>
  <c r="B17"/>
  <c r="M27" i="3"/>
  <c r="L27"/>
  <c r="K27"/>
  <c r="I27"/>
  <c r="H27"/>
  <c r="G27"/>
  <c r="E27"/>
  <c r="C27"/>
  <c r="B27"/>
  <c r="C7" i="1"/>
  <c r="D7"/>
  <c r="E7"/>
  <c r="F7"/>
  <c r="G7"/>
  <c r="H7"/>
  <c r="I7"/>
  <c r="J7"/>
  <c r="K7"/>
  <c r="L7"/>
  <c r="M7"/>
  <c r="B7"/>
</calcChain>
</file>

<file path=xl/sharedStrings.xml><?xml version="1.0" encoding="utf-8"?>
<sst xmlns="http://schemas.openxmlformats.org/spreadsheetml/2006/main" count="451" uniqueCount="45">
  <si>
    <t>1월</t>
    <phoneticPr fontId="2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</si>
  <si>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</si>
  <si>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</si>
  <si>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</si>
  <si>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</si>
  <si>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</si>
  <si>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</si>
  <si>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</si>
  <si>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</si>
  <si>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</si>
  <si>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</si>
  <si>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</si>
  <si>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2014년</t>
    <phoneticPr fontId="2" type="noConversion"/>
  </si>
  <si>
    <t>2013년</t>
    <phoneticPr fontId="2" type="noConversion"/>
  </si>
  <si>
    <t>사용 증감 내역</t>
    <phoneticPr fontId="2" type="noConversion"/>
  </si>
  <si>
    <t>증감 사유</t>
    <phoneticPr fontId="2" type="noConversion"/>
  </si>
  <si>
    <t>단위: Mwh</t>
    <phoneticPr fontId="2" type="noConversion"/>
  </si>
  <si>
    <t>청사 에너지관리 현황</t>
    <phoneticPr fontId="2" type="noConversion"/>
  </si>
  <si>
    <t>단위: ㎥</t>
    <phoneticPr fontId="2" type="noConversion"/>
  </si>
  <si>
    <t>전기 사용량 (A)</t>
    <phoneticPr fontId="2" type="noConversion"/>
  </si>
  <si>
    <t>전기 사용량 (B)</t>
    <phoneticPr fontId="2" type="noConversion"/>
  </si>
  <si>
    <t>전년 동월 대비 사용량과 비교 (A)-(B)</t>
    <phoneticPr fontId="2" type="noConversion"/>
  </si>
  <si>
    <t>가스 사용량 (B)</t>
    <phoneticPr fontId="2" type="noConversion"/>
  </si>
  <si>
    <t>가스 사용량 (A)</t>
    <phoneticPr fontId="2" type="noConversion"/>
  </si>
  <si>
    <t>수도 사용량 (B)</t>
    <phoneticPr fontId="2" type="noConversion"/>
  </si>
  <si>
    <t>수도 사용량 (A)</t>
    <phoneticPr fontId="2" type="noConversion"/>
  </si>
  <si>
    <t>임차인 감소</t>
    <phoneticPr fontId="2" type="noConversion"/>
  </si>
  <si>
    <t>계량기 지침 및 금액 산정 기간 조정 및 변경</t>
    <phoneticPr fontId="2" type="noConversion"/>
  </si>
  <si>
    <t>수도 절약</t>
    <phoneticPr fontId="2" type="noConversion"/>
  </si>
  <si>
    <t>2015년 청사 에너지관리 현황</t>
    <phoneticPr fontId="2" type="noConversion"/>
  </si>
  <si>
    <t>2014년 청사 에너지관리 현황</t>
    <phoneticPr fontId="2" type="noConversion"/>
  </si>
  <si>
    <t>2015년</t>
    <phoneticPr fontId="2" type="noConversion"/>
  </si>
  <si>
    <t>가스 사용량(업무용 냉난방) (A)</t>
    <phoneticPr fontId="2" type="noConversion"/>
  </si>
  <si>
    <t>가스 사용량(업무용 난방) (A)</t>
    <phoneticPr fontId="2" type="noConversion"/>
  </si>
  <si>
    <t>에너지 절감</t>
    <phoneticPr fontId="2" type="noConversion"/>
  </si>
  <si>
    <t>에너지절감</t>
    <phoneticPr fontId="2" type="noConversion"/>
  </si>
  <si>
    <t>번역아카데미 강의실 사용 증가</t>
    <phoneticPr fontId="2" type="noConversion"/>
  </si>
  <si>
    <t>계량기 지침 및 금액 산정기간 조정 및 변경</t>
    <phoneticPr fontId="2" type="noConversion"/>
  </si>
  <si>
    <t>2016년</t>
    <phoneticPr fontId="2" type="noConversion"/>
  </si>
  <si>
    <t>2015년</t>
    <phoneticPr fontId="2" type="noConversion"/>
  </si>
  <si>
    <t>5월</t>
    <phoneticPr fontId="2" type="noConversion"/>
  </si>
  <si>
    <t>아카데미 강의실 사용</t>
    <phoneticPr fontId="2" type="noConversion"/>
  </si>
  <si>
    <t>가스 사용량(업무용 냉난방) (B)</t>
    <phoneticPr fontId="2" type="noConversion"/>
  </si>
  <si>
    <t>가스 사용량(업무용 난방) (B)</t>
    <phoneticPr fontId="2" type="noConversion"/>
  </si>
  <si>
    <t>2017년</t>
    <phoneticPr fontId="2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</si>
</sst>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76" formatCode="_-* #,##0.000_-;\-* #,##0.000_-;_-* &quot;-&quot;???_-;_-@_-"/>
    <numFmt numFmtId="177" formatCode="0.000_);[Red]\(0.000\)"/>
    <numFmt numFmtId="178" formatCode="0.000_ "/>
    <numFmt numFmtId="179" formatCode="0.0000_);[Red]\(0.0000\)"/>
    <numFmt numFmtId="180" formatCode="0.0000_ "/>
    <numFmt numFmtId="181" formatCode="_-* #,##0.0000_-;\-* #,##0.0000_-;_-* &quot;-&quot;????_-;_-@_-"/>
  </numFmts>
  <fonts count="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41" fontId="0" fillId="0" borderId="1" xfId="1" applyFont="1" applyBorder="1" applyAlignment="1">
      <alignment horizontal="center" vertical="center" wrapText="1"/>
    </xf>
    <xf numFmtId="177" fontId="0" fillId="0" borderId="0" xfId="1" applyNumberFormat="1" applyFont="1">
      <alignment vertical="center"/>
    </xf>
    <xf numFmtId="177" fontId="0" fillId="0" borderId="1" xfId="1" applyNumberFormat="1" applyFont="1" applyBorder="1" applyAlignment="1">
      <alignment horizontal="center" vertical="center"/>
    </xf>
    <xf numFmtId="177" fontId="0" fillId="2" borderId="1" xfId="1" applyNumberFormat="1" applyFont="1" applyFill="1" applyBorder="1" applyAlignment="1">
      <alignment horizontal="right" vertical="center"/>
    </xf>
    <xf numFmtId="177" fontId="0" fillId="0" borderId="1" xfId="1" applyNumberFormat="1" applyFont="1" applyBorder="1" applyAlignment="1">
      <alignment horizontal="center" vertical="center" wrapText="1"/>
    </xf>
    <xf numFmtId="177" fontId="0" fillId="0" borderId="1" xfId="1" applyNumberFormat="1" applyFont="1" applyBorder="1">
      <alignment vertical="center"/>
    </xf>
    <xf numFmtId="176" fontId="0" fillId="2" borderId="1" xfId="1" applyNumberFormat="1" applyFont="1" applyFill="1" applyBorder="1" applyAlignment="1">
      <alignment horizontal="right" vertical="center"/>
    </xf>
    <xf numFmtId="176" fontId="0" fillId="0" borderId="0" xfId="1" applyNumberFormat="1" applyFont="1">
      <alignment vertical="center"/>
    </xf>
    <xf numFmtId="41" fontId="0" fillId="2" borderId="1" xfId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1" applyNumberFormat="1" applyFont="1" applyBorder="1">
      <alignment vertical="center"/>
    </xf>
    <xf numFmtId="178" fontId="0" fillId="0" borderId="1" xfId="0" applyNumberFormat="1" applyBorder="1">
      <alignment vertical="center"/>
    </xf>
    <xf numFmtId="179" fontId="0" fillId="0" borderId="1" xfId="1" applyNumberFormat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0" fillId="0" borderId="1" xfId="1" applyNumberFormat="1" applyFont="1" applyBorder="1" applyAlignment="1">
      <alignment horizontal="right" vertical="center" wrapText="1"/>
    </xf>
    <xf numFmtId="180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81" fontId="0" fillId="0" borderId="1" xfId="0" applyNumberFormat="1" applyBorder="1">
      <alignment vertical="center"/>
    </xf>
    <xf numFmtId="0" fontId="0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177" fontId="0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5" xfId="1" applyNumberFormat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D17" sqref="D17"/>
    </sheetView>
  </sheetViews>
  <sheetFormatPr defaultRowHeight="16.5"/>
  <cols>
    <col min="1" max="1" width="26.875" bestFit="1" customWidth="1"/>
    <col min="2" max="8" width="10.125" bestFit="1" customWidth="1"/>
    <col min="9" max="9" width="8.375" bestFit="1" customWidth="1"/>
    <col min="10" max="10" width="11.25" bestFit="1" customWidth="1"/>
    <col min="11" max="13" width="10.125" bestFit="1" customWidth="1"/>
  </cols>
  <sheetData>
    <row r="1" spans="1:13" ht="33.75" customHeight="1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>
      <c r="L2" s="30" t="s">
        <v>16</v>
      </c>
      <c r="M2" s="30"/>
    </row>
    <row r="3" spans="1:13">
      <c r="A3" s="2" t="s">
        <v>13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</row>
    <row r="4" spans="1:13">
      <c r="A4" s="2" t="s">
        <v>20</v>
      </c>
      <c r="B4" s="13">
        <v>36.048000000000002</v>
      </c>
      <c r="C4" s="13">
        <v>29.975000000000001</v>
      </c>
      <c r="D4" s="13">
        <v>25.164000000000001</v>
      </c>
      <c r="E4" s="13">
        <v>22.388999999999999</v>
      </c>
      <c r="F4" s="13">
        <v>15.141</v>
      </c>
      <c r="G4" s="13">
        <v>19.949000000000002</v>
      </c>
      <c r="H4" s="13">
        <v>20.585000000000001</v>
      </c>
      <c r="I4" s="13">
        <v>19.966000000000001</v>
      </c>
      <c r="J4" s="13">
        <v>19.202999999999999</v>
      </c>
      <c r="K4" s="13">
        <v>15.31</v>
      </c>
      <c r="L4" s="13">
        <v>17.853999999999999</v>
      </c>
      <c r="M4" s="13">
        <v>25.378</v>
      </c>
    </row>
    <row r="5" spans="1:13">
      <c r="A5" s="2" t="s">
        <v>12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>
      <c r="A6" s="2" t="s">
        <v>19</v>
      </c>
      <c r="B6" s="4">
        <v>25.419</v>
      </c>
      <c r="C6" s="4">
        <v>25.629000000000001</v>
      </c>
      <c r="D6" s="4">
        <v>21.974</v>
      </c>
      <c r="E6" s="4">
        <v>18.32</v>
      </c>
      <c r="F6" s="4">
        <v>12.906000000000001</v>
      </c>
      <c r="G6" s="4">
        <v>16.603000000000002</v>
      </c>
      <c r="H6" s="4">
        <v>20.145</v>
      </c>
      <c r="I6" s="4">
        <v>20.27</v>
      </c>
      <c r="J6" s="4">
        <v>19.329000000000001</v>
      </c>
      <c r="K6" s="4">
        <v>14.237</v>
      </c>
      <c r="L6" s="4">
        <v>17.734000000000002</v>
      </c>
      <c r="M6" s="4">
        <v>24.408999999999999</v>
      </c>
    </row>
    <row r="7" spans="1:13" ht="33">
      <c r="A7" s="7" t="s">
        <v>21</v>
      </c>
      <c r="B7" s="4">
        <f>B6-B4</f>
        <v>-10.629000000000001</v>
      </c>
      <c r="C7" s="4">
        <f t="shared" ref="C7:M7" si="0">C6-C4</f>
        <v>-4.3460000000000001</v>
      </c>
      <c r="D7" s="4">
        <f t="shared" si="0"/>
        <v>-3.1900000000000013</v>
      </c>
      <c r="E7" s="4">
        <f t="shared" si="0"/>
        <v>-4.0689999999999991</v>
      </c>
      <c r="F7" s="4">
        <f t="shared" si="0"/>
        <v>-2.2349999999999994</v>
      </c>
      <c r="G7" s="4">
        <f t="shared" si="0"/>
        <v>-3.3460000000000001</v>
      </c>
      <c r="H7" s="4">
        <f t="shared" si="0"/>
        <v>-0.44000000000000128</v>
      </c>
      <c r="I7" s="4">
        <f t="shared" si="0"/>
        <v>0.30399999999999849</v>
      </c>
      <c r="J7" s="4">
        <f t="shared" si="0"/>
        <v>0.12600000000000122</v>
      </c>
      <c r="K7" s="4">
        <f t="shared" si="0"/>
        <v>-1.0730000000000004</v>
      </c>
      <c r="L7" s="4">
        <f t="shared" si="0"/>
        <v>-0.11999999999999744</v>
      </c>
      <c r="M7" s="4">
        <f t="shared" si="0"/>
        <v>-0.96900000000000119</v>
      </c>
    </row>
    <row r="8" spans="1:13">
      <c r="A8" s="3" t="s">
        <v>14</v>
      </c>
      <c r="B8" s="1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3" t="s">
        <v>15</v>
      </c>
      <c r="B9" s="16" t="s">
        <v>26</v>
      </c>
      <c r="C9" s="17" t="s">
        <v>26</v>
      </c>
      <c r="D9" s="17" t="s">
        <v>26</v>
      </c>
      <c r="E9" s="17" t="s">
        <v>26</v>
      </c>
      <c r="F9" s="17" t="s">
        <v>26</v>
      </c>
      <c r="G9" s="17" t="s">
        <v>26</v>
      </c>
      <c r="H9" s="17" t="s">
        <v>26</v>
      </c>
      <c r="I9" s="17"/>
      <c r="J9" s="17"/>
      <c r="K9" s="17" t="s">
        <v>26</v>
      </c>
      <c r="L9" s="17" t="s">
        <v>26</v>
      </c>
      <c r="M9" s="17" t="s">
        <v>26</v>
      </c>
    </row>
    <row r="10" spans="1:1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2" spans="1:13">
      <c r="A12" s="1"/>
      <c r="B12" s="8"/>
      <c r="C12" s="8"/>
      <c r="D12" s="8"/>
      <c r="E12" s="8"/>
      <c r="F12" s="8"/>
      <c r="G12" s="8"/>
      <c r="H12" s="8"/>
      <c r="I12" s="8"/>
      <c r="J12" s="8"/>
      <c r="K12" s="8"/>
      <c r="L12" s="31" t="s">
        <v>18</v>
      </c>
      <c r="M12" s="31"/>
    </row>
    <row r="13" spans="1:13">
      <c r="A13" s="2" t="s">
        <v>13</v>
      </c>
      <c r="B13" s="9" t="s">
        <v>0</v>
      </c>
      <c r="C13" s="9" t="s">
        <v>1</v>
      </c>
      <c r="D13" s="9" t="s">
        <v>2</v>
      </c>
      <c r="E13" s="9" t="s">
        <v>3</v>
      </c>
      <c r="F13" s="9" t="s">
        <v>4</v>
      </c>
      <c r="G13" s="9" t="s">
        <v>5</v>
      </c>
      <c r="H13" s="9" t="s">
        <v>6</v>
      </c>
      <c r="I13" s="9" t="s">
        <v>7</v>
      </c>
      <c r="J13" s="9" t="s">
        <v>8</v>
      </c>
      <c r="K13" s="9" t="s">
        <v>9</v>
      </c>
      <c r="L13" s="9" t="s">
        <v>10</v>
      </c>
      <c r="M13" s="9" t="s">
        <v>11</v>
      </c>
    </row>
    <row r="14" spans="1:13">
      <c r="A14" s="2" t="s">
        <v>22</v>
      </c>
      <c r="B14" s="10">
        <v>4056.3130000000001</v>
      </c>
      <c r="C14" s="10">
        <v>3090.6669999999999</v>
      </c>
      <c r="D14" s="10">
        <v>2583.0210000000002</v>
      </c>
      <c r="E14" s="10">
        <v>1167.1822999999999</v>
      </c>
      <c r="F14" s="10">
        <v>18.996700000000001</v>
      </c>
      <c r="G14" s="10">
        <v>198.86070000000001</v>
      </c>
      <c r="H14" s="10">
        <v>47.9664</v>
      </c>
      <c r="I14" s="10">
        <v>29.978999999999999</v>
      </c>
      <c r="J14" s="10">
        <v>0</v>
      </c>
      <c r="K14" s="10">
        <v>0</v>
      </c>
      <c r="L14" s="10">
        <v>1900.6686</v>
      </c>
      <c r="M14" s="10">
        <v>3271.7082</v>
      </c>
    </row>
    <row r="15" spans="1:13">
      <c r="A15" s="2" t="s">
        <v>12</v>
      </c>
      <c r="B15" s="9" t="s">
        <v>0</v>
      </c>
      <c r="C15" s="9" t="s">
        <v>1</v>
      </c>
      <c r="D15" s="9" t="s">
        <v>2</v>
      </c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11</v>
      </c>
    </row>
    <row r="16" spans="1:13">
      <c r="A16" s="2" t="s">
        <v>23</v>
      </c>
      <c r="B16" s="9">
        <v>3064.8530000000001</v>
      </c>
      <c r="C16" s="9">
        <v>3255.7190000000001</v>
      </c>
      <c r="D16" s="9">
        <v>1408.231</v>
      </c>
      <c r="E16" s="9">
        <v>109.967</v>
      </c>
      <c r="F16" s="9">
        <v>16.994900000000001</v>
      </c>
      <c r="G16" s="9">
        <v>57.982599999999998</v>
      </c>
      <c r="H16" s="9">
        <v>855.7432</v>
      </c>
      <c r="I16" s="9">
        <v>989.79300000000001</v>
      </c>
      <c r="J16" s="9">
        <v>372.88810000000001</v>
      </c>
      <c r="K16" s="9">
        <v>11.9964</v>
      </c>
      <c r="L16" s="9">
        <v>976.70690000000002</v>
      </c>
      <c r="M16" s="9">
        <v>3350.0070000000001</v>
      </c>
    </row>
    <row r="17" spans="1:13" ht="33">
      <c r="A17" s="7" t="s">
        <v>21</v>
      </c>
      <c r="B17" s="11">
        <f>B16-B14</f>
        <v>-991.46</v>
      </c>
      <c r="C17" s="11">
        <f t="shared" ref="C17:M17" si="1">C16-C14</f>
        <v>165.05200000000013</v>
      </c>
      <c r="D17" s="11">
        <f t="shared" si="1"/>
        <v>-1174.7900000000002</v>
      </c>
      <c r="E17" s="11">
        <f t="shared" si="1"/>
        <v>-1057.2152999999998</v>
      </c>
      <c r="F17" s="11">
        <f t="shared" si="1"/>
        <v>-2.0017999999999994</v>
      </c>
      <c r="G17" s="11">
        <f t="shared" si="1"/>
        <v>-140.87810000000002</v>
      </c>
      <c r="H17" s="11">
        <f t="shared" si="1"/>
        <v>807.77679999999998</v>
      </c>
      <c r="I17" s="11">
        <f t="shared" si="1"/>
        <v>959.81399999999996</v>
      </c>
      <c r="J17" s="11">
        <f t="shared" si="1"/>
        <v>372.88810000000001</v>
      </c>
      <c r="K17" s="11">
        <f t="shared" si="1"/>
        <v>11.9964</v>
      </c>
      <c r="L17" s="11">
        <f t="shared" si="1"/>
        <v>-923.96169999999995</v>
      </c>
      <c r="M17" s="11">
        <f t="shared" si="1"/>
        <v>78.298800000000028</v>
      </c>
    </row>
    <row r="18" spans="1:13">
      <c r="A18" s="3" t="s">
        <v>14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A19" s="3" t="s">
        <v>15</v>
      </c>
      <c r="B19" s="32" t="s">
        <v>27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4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1" t="s">
        <v>18</v>
      </c>
      <c r="M22" s="31"/>
    </row>
    <row r="23" spans="1:13">
      <c r="A23" s="2" t="s">
        <v>13</v>
      </c>
      <c r="B23" s="2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  <c r="H23" s="2" t="s">
        <v>6</v>
      </c>
      <c r="I23" s="2" t="s">
        <v>7</v>
      </c>
      <c r="J23" s="2" t="s">
        <v>8</v>
      </c>
      <c r="K23" s="2" t="s">
        <v>9</v>
      </c>
      <c r="L23" s="2" t="s">
        <v>10</v>
      </c>
      <c r="M23" s="2" t="s">
        <v>11</v>
      </c>
    </row>
    <row r="24" spans="1:13">
      <c r="A24" s="2" t="s">
        <v>24</v>
      </c>
      <c r="B24" s="15">
        <v>495</v>
      </c>
      <c r="C24" s="15">
        <v>248</v>
      </c>
      <c r="D24" s="15">
        <v>343</v>
      </c>
      <c r="E24" s="15">
        <v>172</v>
      </c>
      <c r="F24" s="15">
        <v>239</v>
      </c>
      <c r="G24" s="15">
        <v>120</v>
      </c>
      <c r="H24" s="15">
        <v>250</v>
      </c>
      <c r="I24" s="15">
        <v>125</v>
      </c>
      <c r="J24" s="15">
        <v>225</v>
      </c>
      <c r="K24" s="15">
        <v>112</v>
      </c>
      <c r="L24" s="15">
        <v>725</v>
      </c>
      <c r="M24" s="15">
        <v>170</v>
      </c>
    </row>
    <row r="25" spans="1:13">
      <c r="A25" s="2" t="s">
        <v>12</v>
      </c>
      <c r="B25" s="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3" t="s">
        <v>6</v>
      </c>
      <c r="I25" s="3" t="s">
        <v>7</v>
      </c>
      <c r="J25" s="3" t="s">
        <v>8</v>
      </c>
      <c r="K25" s="3" t="s">
        <v>9</v>
      </c>
      <c r="L25" s="3" t="s">
        <v>10</v>
      </c>
      <c r="M25" s="3" t="s">
        <v>11</v>
      </c>
    </row>
    <row r="26" spans="1:13">
      <c r="A26" s="2" t="s">
        <v>25</v>
      </c>
      <c r="B26" s="3">
        <v>518</v>
      </c>
      <c r="C26" s="3">
        <v>344</v>
      </c>
      <c r="D26" s="3">
        <v>0</v>
      </c>
      <c r="E26" s="3">
        <v>0</v>
      </c>
      <c r="F26" s="3">
        <v>132</v>
      </c>
      <c r="G26" s="3">
        <v>121</v>
      </c>
      <c r="H26" s="3">
        <v>174</v>
      </c>
      <c r="I26" s="3">
        <v>148</v>
      </c>
      <c r="J26" s="3">
        <v>114</v>
      </c>
      <c r="K26" s="3">
        <v>131</v>
      </c>
      <c r="L26" s="3">
        <v>145</v>
      </c>
      <c r="M26" s="3">
        <v>138</v>
      </c>
    </row>
    <row r="27" spans="1:13" ht="33">
      <c r="A27" s="7" t="s">
        <v>21</v>
      </c>
      <c r="B27" s="3">
        <f>B26-B24</f>
        <v>23</v>
      </c>
      <c r="C27" s="3">
        <f t="shared" ref="C27:M27" si="2">C26-C24</f>
        <v>96</v>
      </c>
      <c r="D27" s="3">
        <f t="shared" si="2"/>
        <v>-343</v>
      </c>
      <c r="E27" s="3">
        <f t="shared" si="2"/>
        <v>-172</v>
      </c>
      <c r="F27" s="3">
        <f t="shared" si="2"/>
        <v>-107</v>
      </c>
      <c r="G27" s="3">
        <f t="shared" si="2"/>
        <v>1</v>
      </c>
      <c r="H27" s="3">
        <f t="shared" si="2"/>
        <v>-76</v>
      </c>
      <c r="I27" s="3">
        <f t="shared" si="2"/>
        <v>23</v>
      </c>
      <c r="J27" s="3">
        <f t="shared" si="2"/>
        <v>-111</v>
      </c>
      <c r="K27" s="3">
        <f t="shared" si="2"/>
        <v>19</v>
      </c>
      <c r="L27" s="3">
        <f t="shared" si="2"/>
        <v>-580</v>
      </c>
      <c r="M27" s="3">
        <f t="shared" si="2"/>
        <v>-32</v>
      </c>
    </row>
    <row r="28" spans="1:13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 t="s">
        <v>15</v>
      </c>
      <c r="B29" s="3"/>
      <c r="C29" s="3"/>
      <c r="D29" s="3" t="s">
        <v>28</v>
      </c>
      <c r="E29" s="3" t="s">
        <v>28</v>
      </c>
      <c r="F29" s="3" t="s">
        <v>28</v>
      </c>
      <c r="G29" s="3"/>
      <c r="H29" s="3" t="s">
        <v>28</v>
      </c>
      <c r="I29" s="3"/>
      <c r="J29" s="3" t="s">
        <v>28</v>
      </c>
      <c r="K29" s="3"/>
      <c r="L29" s="3" t="s">
        <v>28</v>
      </c>
      <c r="M29" s="3" t="s">
        <v>28</v>
      </c>
    </row>
  </sheetData>
  <mergeCells count="5">
    <mergeCell ref="A1:M1"/>
    <mergeCell ref="L2:M2"/>
    <mergeCell ref="L12:M12"/>
    <mergeCell ref="B19:M19"/>
    <mergeCell ref="L22:M2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G9" sqref="G9"/>
    </sheetView>
  </sheetViews>
  <sheetFormatPr defaultRowHeight="16.5"/>
  <cols>
    <col min="1" max="1" width="26.25" style="1" customWidth="1"/>
    <col min="2" max="8" width="10.125" style="1" bestFit="1" customWidth="1"/>
    <col min="9" max="9" width="8.375" style="1" bestFit="1" customWidth="1"/>
    <col min="10" max="10" width="11.25" style="1" bestFit="1" customWidth="1"/>
    <col min="11" max="13" width="10.125" style="1" bestFit="1" customWidth="1"/>
    <col min="14" max="16384" width="9" style="1"/>
  </cols>
  <sheetData>
    <row r="1" spans="1:13" ht="33.75" customHeight="1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>
      <c r="L2" s="30" t="s">
        <v>16</v>
      </c>
      <c r="M2" s="30"/>
    </row>
    <row r="3" spans="1:13">
      <c r="A3" s="2" t="s">
        <v>12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</row>
    <row r="4" spans="1:13">
      <c r="A4" s="2" t="s">
        <v>20</v>
      </c>
      <c r="B4" s="4">
        <v>25.419</v>
      </c>
      <c r="C4" s="4">
        <v>25.629000000000001</v>
      </c>
      <c r="D4" s="4">
        <v>21.974</v>
      </c>
      <c r="E4" s="4">
        <v>18.32</v>
      </c>
      <c r="F4" s="4">
        <v>12.906000000000001</v>
      </c>
      <c r="G4" s="4">
        <v>16.603000000000002</v>
      </c>
      <c r="H4" s="4">
        <v>20.145</v>
      </c>
      <c r="I4" s="4">
        <v>20.27</v>
      </c>
      <c r="J4" s="4">
        <v>19.329000000000001</v>
      </c>
      <c r="K4" s="4">
        <v>14.237</v>
      </c>
      <c r="L4" s="4">
        <v>17.734000000000002</v>
      </c>
      <c r="M4" s="4">
        <v>24.408999999999999</v>
      </c>
    </row>
    <row r="5" spans="1:13">
      <c r="A5" s="2" t="s">
        <v>31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>
      <c r="A6" s="2" t="s">
        <v>19</v>
      </c>
      <c r="B6" s="18">
        <v>28.073</v>
      </c>
      <c r="C6" s="18">
        <v>27.402000000000001</v>
      </c>
      <c r="D6" s="18">
        <v>23.244</v>
      </c>
      <c r="E6" s="18">
        <v>20.420999999999999</v>
      </c>
      <c r="F6" s="18">
        <v>13.432</v>
      </c>
      <c r="G6" s="18">
        <v>15.231</v>
      </c>
      <c r="H6" s="18">
        <v>18.16</v>
      </c>
      <c r="I6" s="18">
        <v>23.292000000000002</v>
      </c>
      <c r="J6" s="18">
        <v>19.98</v>
      </c>
      <c r="K6" s="18">
        <v>13.157</v>
      </c>
      <c r="L6" s="18">
        <v>18.027000000000001</v>
      </c>
      <c r="M6" s="18">
        <v>24.544</v>
      </c>
    </row>
    <row r="7" spans="1:13" ht="33">
      <c r="A7" s="7" t="s">
        <v>21</v>
      </c>
      <c r="B7" s="4">
        <f>B6-B4</f>
        <v>2.6539999999999999</v>
      </c>
      <c r="C7" s="4">
        <f t="shared" ref="C7:M7" si="0">C6-C4</f>
        <v>1.7729999999999997</v>
      </c>
      <c r="D7" s="4">
        <f t="shared" si="0"/>
        <v>1.2699999999999996</v>
      </c>
      <c r="E7" s="4">
        <f t="shared" si="0"/>
        <v>2.1009999999999991</v>
      </c>
      <c r="F7" s="4">
        <f t="shared" si="0"/>
        <v>0.5259999999999998</v>
      </c>
      <c r="G7" s="4">
        <f t="shared" si="0"/>
        <v>-1.3720000000000017</v>
      </c>
      <c r="H7" s="4">
        <f t="shared" si="0"/>
        <v>-1.9849999999999994</v>
      </c>
      <c r="I7" s="4">
        <f t="shared" si="0"/>
        <v>3.022000000000002</v>
      </c>
      <c r="J7" s="4">
        <f t="shared" si="0"/>
        <v>0.6509999999999998</v>
      </c>
      <c r="K7" s="4">
        <f t="shared" si="0"/>
        <v>-1.08</v>
      </c>
      <c r="L7" s="4">
        <f t="shared" si="0"/>
        <v>0.29299999999999926</v>
      </c>
      <c r="M7" s="4">
        <f t="shared" si="0"/>
        <v>0.13500000000000156</v>
      </c>
    </row>
    <row r="8" spans="1:13">
      <c r="A8" s="3" t="s">
        <v>14</v>
      </c>
      <c r="B8" s="1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>
      <c r="A9" s="3" t="s">
        <v>15</v>
      </c>
      <c r="B9" s="16" t="s">
        <v>36</v>
      </c>
      <c r="C9" s="16" t="s">
        <v>36</v>
      </c>
      <c r="D9" s="16" t="s">
        <v>36</v>
      </c>
      <c r="E9" s="16" t="s">
        <v>36</v>
      </c>
      <c r="F9" s="16" t="s">
        <v>36</v>
      </c>
      <c r="G9" s="17" t="s">
        <v>34</v>
      </c>
      <c r="H9" s="17" t="s">
        <v>35</v>
      </c>
      <c r="I9" s="16" t="s">
        <v>36</v>
      </c>
      <c r="J9" s="16" t="s">
        <v>36</v>
      </c>
      <c r="K9" s="17" t="s">
        <v>35</v>
      </c>
      <c r="L9" s="16" t="s">
        <v>36</v>
      </c>
      <c r="M9" s="16" t="s">
        <v>36</v>
      </c>
    </row>
    <row r="10" spans="1:1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B11" s="8"/>
      <c r="C11" s="8"/>
      <c r="D11" s="8"/>
      <c r="E11" s="8"/>
      <c r="F11" s="8"/>
      <c r="G11" s="8"/>
      <c r="H11" s="8"/>
      <c r="I11" s="8"/>
      <c r="J11" s="8"/>
      <c r="K11" s="8"/>
      <c r="L11" s="31" t="s">
        <v>18</v>
      </c>
      <c r="M11" s="31"/>
    </row>
    <row r="12" spans="1:13">
      <c r="A12" s="2" t="s">
        <v>12</v>
      </c>
      <c r="B12" s="9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  <c r="J12" s="9" t="s">
        <v>8</v>
      </c>
      <c r="K12" s="9" t="s">
        <v>9</v>
      </c>
      <c r="L12" s="9" t="s">
        <v>10</v>
      </c>
      <c r="M12" s="9" t="s">
        <v>11</v>
      </c>
    </row>
    <row r="13" spans="1:13">
      <c r="A13" s="2" t="s">
        <v>22</v>
      </c>
      <c r="B13" s="9">
        <v>3064.8530000000001</v>
      </c>
      <c r="C13" s="9">
        <v>3255.7190000000001</v>
      </c>
      <c r="D13" s="9">
        <v>1408.231</v>
      </c>
      <c r="E13" s="9">
        <v>109.967</v>
      </c>
      <c r="F13" s="9">
        <v>16.994900000000001</v>
      </c>
      <c r="G13" s="9">
        <v>57.982599999999998</v>
      </c>
      <c r="H13" s="9">
        <v>855.7432</v>
      </c>
      <c r="I13" s="9">
        <v>989.79300000000001</v>
      </c>
      <c r="J13" s="9">
        <v>372.88810000000001</v>
      </c>
      <c r="K13" s="9">
        <v>11.9964</v>
      </c>
      <c r="L13" s="9">
        <v>976.70690000000002</v>
      </c>
      <c r="M13" s="9">
        <v>3350.0070000000001</v>
      </c>
    </row>
    <row r="14" spans="1:13">
      <c r="A14" s="2" t="s">
        <v>31</v>
      </c>
      <c r="B14" s="9" t="s">
        <v>0</v>
      </c>
      <c r="C14" s="9" t="s">
        <v>1</v>
      </c>
      <c r="D14" s="9" t="s">
        <v>2</v>
      </c>
      <c r="E14" s="9" t="s">
        <v>3</v>
      </c>
      <c r="F14" s="9" t="s">
        <v>4</v>
      </c>
      <c r="G14" s="9" t="s">
        <v>5</v>
      </c>
      <c r="H14" s="9" t="s">
        <v>6</v>
      </c>
      <c r="I14" s="9" t="s">
        <v>7</v>
      </c>
      <c r="J14" s="9" t="s">
        <v>8</v>
      </c>
      <c r="K14" s="9" t="s">
        <v>9</v>
      </c>
      <c r="L14" s="9" t="s">
        <v>10</v>
      </c>
      <c r="M14" s="9" t="s">
        <v>11</v>
      </c>
    </row>
    <row r="15" spans="1:13">
      <c r="A15" s="2" t="s">
        <v>32</v>
      </c>
      <c r="B15" s="18">
        <v>3519.9436999999998</v>
      </c>
      <c r="C15" s="18">
        <v>2654.2035000000001</v>
      </c>
      <c r="D15" s="18">
        <v>2523.4056</v>
      </c>
      <c r="E15" s="18">
        <v>0</v>
      </c>
      <c r="F15" s="18">
        <v>0</v>
      </c>
      <c r="G15" s="18">
        <v>0</v>
      </c>
      <c r="H15" s="18">
        <v>1052.7893999999999</v>
      </c>
      <c r="I15" s="18">
        <v>1116.7765999999999</v>
      </c>
      <c r="J15" s="18">
        <v>250.94980000000001</v>
      </c>
      <c r="K15" s="18">
        <v>0</v>
      </c>
      <c r="L15" s="18">
        <v>279.94400000000002</v>
      </c>
      <c r="M15" s="18">
        <v>14513.077799999999</v>
      </c>
    </row>
    <row r="16" spans="1:13">
      <c r="A16" s="2" t="s">
        <v>33</v>
      </c>
      <c r="B16" s="18">
        <v>209.93700000000001</v>
      </c>
      <c r="C16" s="18">
        <v>144.95650000000001</v>
      </c>
      <c r="D16" s="18">
        <v>183.95670000000001</v>
      </c>
      <c r="E16" s="18">
        <v>93.981200000000001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10.9978</v>
      </c>
      <c r="M16" s="18">
        <v>160.96780000000001</v>
      </c>
    </row>
    <row r="17" spans="1:13" ht="33">
      <c r="A17" s="7" t="s">
        <v>21</v>
      </c>
      <c r="B17" s="11">
        <f>B16+B15-B13</f>
        <v>665.02769999999964</v>
      </c>
      <c r="C17" s="11">
        <f t="shared" ref="C17:M17" si="1">C16+C15-C13</f>
        <v>-456.5590000000002</v>
      </c>
      <c r="D17" s="11">
        <f t="shared" si="1"/>
        <v>1299.1313000000002</v>
      </c>
      <c r="E17" s="11">
        <f t="shared" si="1"/>
        <v>-15.985799999999998</v>
      </c>
      <c r="F17" s="11">
        <f t="shared" si="1"/>
        <v>-16.994900000000001</v>
      </c>
      <c r="G17" s="11">
        <f t="shared" si="1"/>
        <v>-57.982599999999998</v>
      </c>
      <c r="H17" s="11">
        <f t="shared" si="1"/>
        <v>197.04619999999989</v>
      </c>
      <c r="I17" s="11">
        <f t="shared" si="1"/>
        <v>126.98359999999991</v>
      </c>
      <c r="J17" s="11">
        <f t="shared" si="1"/>
        <v>-121.9383</v>
      </c>
      <c r="K17" s="11">
        <f t="shared" si="1"/>
        <v>-11.9964</v>
      </c>
      <c r="L17" s="11">
        <f t="shared" si="1"/>
        <v>-685.76510000000007</v>
      </c>
      <c r="M17" s="11">
        <f t="shared" si="1"/>
        <v>11324.0386</v>
      </c>
    </row>
    <row r="18" spans="1:13">
      <c r="A18" s="3" t="s">
        <v>14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spans="1:13">
      <c r="A19" s="3" t="s">
        <v>15</v>
      </c>
      <c r="B19" s="32" t="s">
        <v>27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4"/>
    </row>
    <row r="21" spans="1:13">
      <c r="L21" s="31" t="s">
        <v>18</v>
      </c>
      <c r="M21" s="31"/>
    </row>
    <row r="22" spans="1:13">
      <c r="A22" s="2" t="s">
        <v>12</v>
      </c>
      <c r="B22" s="2" t="s">
        <v>0</v>
      </c>
      <c r="C22" s="2" t="s">
        <v>1</v>
      </c>
      <c r="D22" s="2" t="s">
        <v>2</v>
      </c>
      <c r="E22" s="2" t="s">
        <v>3</v>
      </c>
      <c r="F22" s="2" t="s">
        <v>40</v>
      </c>
      <c r="G22" s="2" t="s">
        <v>5</v>
      </c>
      <c r="H22" s="2" t="s">
        <v>6</v>
      </c>
      <c r="I22" s="2" t="s">
        <v>7</v>
      </c>
      <c r="J22" s="2" t="s">
        <v>8</v>
      </c>
      <c r="K22" s="2" t="s">
        <v>9</v>
      </c>
      <c r="L22" s="2" t="s">
        <v>10</v>
      </c>
      <c r="M22" s="2" t="s">
        <v>11</v>
      </c>
    </row>
    <row r="23" spans="1:13">
      <c r="A23" s="2" t="s">
        <v>24</v>
      </c>
      <c r="B23" s="3">
        <v>518</v>
      </c>
      <c r="C23" s="3">
        <v>344</v>
      </c>
      <c r="D23" s="3">
        <v>0</v>
      </c>
      <c r="E23" s="3">
        <v>0</v>
      </c>
      <c r="F23" s="3">
        <v>132</v>
      </c>
      <c r="G23" s="3">
        <v>121</v>
      </c>
      <c r="H23" s="3">
        <v>174</v>
      </c>
      <c r="I23" s="3">
        <v>148</v>
      </c>
      <c r="J23" s="3">
        <v>114</v>
      </c>
      <c r="K23" s="3">
        <v>131</v>
      </c>
      <c r="L23" s="3">
        <v>145</v>
      </c>
      <c r="M23" s="3">
        <v>138</v>
      </c>
    </row>
    <row r="24" spans="1:13">
      <c r="A24" s="2" t="s">
        <v>31</v>
      </c>
      <c r="B24" s="3" t="s">
        <v>0</v>
      </c>
      <c r="C24" s="3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I24" s="3" t="s">
        <v>7</v>
      </c>
      <c r="J24" s="3" t="s">
        <v>8</v>
      </c>
      <c r="K24" s="3" t="s">
        <v>9</v>
      </c>
      <c r="L24" s="3" t="s">
        <v>10</v>
      </c>
      <c r="M24" s="3" t="s">
        <v>11</v>
      </c>
    </row>
    <row r="25" spans="1:13">
      <c r="A25" s="2" t="s">
        <v>25</v>
      </c>
      <c r="B25" s="18">
        <v>81</v>
      </c>
      <c r="C25" s="18">
        <v>110</v>
      </c>
      <c r="D25" s="18">
        <v>99</v>
      </c>
      <c r="E25" s="18">
        <v>105</v>
      </c>
      <c r="F25" s="18">
        <v>162</v>
      </c>
      <c r="G25" s="18">
        <v>134</v>
      </c>
      <c r="H25" s="18">
        <v>158</v>
      </c>
      <c r="I25" s="18">
        <v>146</v>
      </c>
      <c r="J25" s="18">
        <v>126</v>
      </c>
      <c r="K25" s="18">
        <v>136</v>
      </c>
      <c r="L25" s="18">
        <v>154</v>
      </c>
      <c r="M25" s="18">
        <v>152</v>
      </c>
    </row>
    <row r="26" spans="1:13" ht="33">
      <c r="A26" s="7" t="s">
        <v>21</v>
      </c>
      <c r="B26" s="3">
        <f>B25-B23</f>
        <v>-437</v>
      </c>
      <c r="C26" s="3">
        <f t="shared" ref="C26:M26" si="2">C25-C23</f>
        <v>-234</v>
      </c>
      <c r="D26" s="3">
        <f t="shared" si="2"/>
        <v>99</v>
      </c>
      <c r="E26" s="3">
        <f t="shared" si="2"/>
        <v>105</v>
      </c>
      <c r="F26" s="3">
        <f t="shared" si="2"/>
        <v>30</v>
      </c>
      <c r="G26" s="3">
        <f t="shared" si="2"/>
        <v>13</v>
      </c>
      <c r="H26" s="3">
        <f t="shared" si="2"/>
        <v>-16</v>
      </c>
      <c r="I26" s="3">
        <f t="shared" si="2"/>
        <v>-2</v>
      </c>
      <c r="J26" s="3">
        <f t="shared" si="2"/>
        <v>12</v>
      </c>
      <c r="K26" s="3">
        <f t="shared" si="2"/>
        <v>5</v>
      </c>
      <c r="L26" s="3">
        <f t="shared" si="2"/>
        <v>9</v>
      </c>
      <c r="M26" s="3">
        <f t="shared" si="2"/>
        <v>14</v>
      </c>
    </row>
    <row r="27" spans="1:13">
      <c r="A27" s="3" t="s">
        <v>14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 t="s">
        <v>15</v>
      </c>
      <c r="B28" s="35" t="s">
        <v>37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7"/>
    </row>
  </sheetData>
  <mergeCells count="6">
    <mergeCell ref="L21:M21"/>
    <mergeCell ref="B28:M28"/>
    <mergeCell ref="A1:M1"/>
    <mergeCell ref="L2:M2"/>
    <mergeCell ref="L11:M11"/>
    <mergeCell ref="B19:M19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XFD1048576"/>
    </sheetView>
  </sheetViews>
  <sheetFormatPr defaultRowHeight="16.5"/>
  <cols>
    <col min="1" max="1" width="27.625" style="1" customWidth="1"/>
    <col min="2" max="2" width="13" style="1" customWidth="1"/>
    <col min="3" max="4" width="11.25" style="1" customWidth="1"/>
    <col min="5" max="5" width="10.125" style="1" customWidth="1"/>
    <col min="6" max="6" width="8.625" style="1" customWidth="1"/>
    <col min="7" max="7" width="10" style="1" customWidth="1"/>
    <col min="8" max="8" width="9.375" style="1" customWidth="1"/>
    <col min="9" max="9" width="10.25" style="1" customWidth="1"/>
    <col min="10" max="10" width="10.125" style="1" customWidth="1"/>
    <col min="11" max="11" width="9.125" style="1" customWidth="1"/>
    <col min="12" max="12" width="11.25" style="1" customWidth="1"/>
    <col min="13" max="13" width="12.5" style="1" customWidth="1"/>
    <col min="14" max="16384" width="9" style="1"/>
  </cols>
  <sheetData>
    <row r="1" spans="1:13" ht="33.75" customHeight="1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>
      <c r="L2" s="30" t="s">
        <v>16</v>
      </c>
      <c r="M2" s="30"/>
    </row>
    <row r="3" spans="1:13" ht="21.75" customHeight="1">
      <c r="A3" s="2" t="s">
        <v>39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</row>
    <row r="4" spans="1:13" ht="21.75" customHeight="1">
      <c r="A4" s="2" t="s">
        <v>20</v>
      </c>
      <c r="B4" s="18">
        <v>28.073</v>
      </c>
      <c r="C4" s="18">
        <v>27.402000000000001</v>
      </c>
      <c r="D4" s="18">
        <v>23.244</v>
      </c>
      <c r="E4" s="18">
        <v>20.420999999999999</v>
      </c>
      <c r="F4" s="18">
        <v>13.432</v>
      </c>
      <c r="G4" s="18">
        <v>15.231</v>
      </c>
      <c r="H4" s="18">
        <v>18.16</v>
      </c>
      <c r="I4" s="18">
        <v>23.292000000000002</v>
      </c>
      <c r="J4" s="18">
        <v>19.98</v>
      </c>
      <c r="K4" s="18">
        <v>13.157</v>
      </c>
      <c r="L4" s="18">
        <v>18.027000000000001</v>
      </c>
      <c r="M4" s="18">
        <v>24.544</v>
      </c>
    </row>
    <row r="5" spans="1:13" ht="21.75" customHeight="1">
      <c r="A5" s="2" t="s">
        <v>38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ht="21.75" customHeight="1">
      <c r="A6" s="2" t="s">
        <v>19</v>
      </c>
      <c r="B6" s="19">
        <v>24.91</v>
      </c>
      <c r="C6" s="18">
        <v>26.295999999999999</v>
      </c>
      <c r="D6" s="18">
        <v>21.843</v>
      </c>
      <c r="E6" s="18">
        <v>18.07</v>
      </c>
      <c r="F6" s="18">
        <v>13.904</v>
      </c>
      <c r="G6" s="20">
        <v>17.690000000000001</v>
      </c>
      <c r="H6" s="18">
        <v>19.939</v>
      </c>
      <c r="I6" s="18">
        <v>23.675999999999998</v>
      </c>
      <c r="J6" s="18">
        <v>18.497</v>
      </c>
      <c r="K6" s="18">
        <v>15.202</v>
      </c>
      <c r="L6" s="18">
        <v>19.462</v>
      </c>
      <c r="M6" s="18">
        <v>24.544</v>
      </c>
    </row>
    <row r="7" spans="1:13" ht="38.25" customHeight="1">
      <c r="A7" s="7" t="s">
        <v>21</v>
      </c>
      <c r="B7" s="4">
        <f>B6-B4</f>
        <v>-3.1630000000000003</v>
      </c>
      <c r="C7" s="4">
        <f t="shared" ref="C7:M7" si="0">C6-C4</f>
        <v>-1.1060000000000016</v>
      </c>
      <c r="D7" s="4">
        <f t="shared" si="0"/>
        <v>-1.4009999999999998</v>
      </c>
      <c r="E7" s="4">
        <f t="shared" si="0"/>
        <v>-2.3509999999999991</v>
      </c>
      <c r="F7" s="4">
        <f t="shared" si="0"/>
        <v>0.47199999999999953</v>
      </c>
      <c r="G7" s="4">
        <f t="shared" si="0"/>
        <v>2.4590000000000014</v>
      </c>
      <c r="H7" s="4">
        <f t="shared" si="0"/>
        <v>1.7789999999999999</v>
      </c>
      <c r="I7" s="4">
        <f t="shared" si="0"/>
        <v>0.38399999999999679</v>
      </c>
      <c r="J7" s="4">
        <f t="shared" si="0"/>
        <v>-1.4830000000000005</v>
      </c>
      <c r="K7" s="4">
        <f t="shared" si="0"/>
        <v>2.0449999999999999</v>
      </c>
      <c r="L7" s="4">
        <f t="shared" si="0"/>
        <v>1.4349999999999987</v>
      </c>
      <c r="M7" s="4">
        <f t="shared" si="0"/>
        <v>0</v>
      </c>
    </row>
    <row r="8" spans="1:13" ht="14.25" customHeight="1">
      <c r="A8" s="3" t="s">
        <v>14</v>
      </c>
      <c r="B8" s="1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7.25" customHeight="1">
      <c r="A9" s="3" t="s">
        <v>15</v>
      </c>
      <c r="B9" s="17" t="s">
        <v>34</v>
      </c>
      <c r="C9" s="17" t="s">
        <v>34</v>
      </c>
      <c r="D9" s="17" t="s">
        <v>34</v>
      </c>
      <c r="E9" s="17" t="s">
        <v>34</v>
      </c>
      <c r="F9" s="16" t="s">
        <v>41</v>
      </c>
      <c r="G9" s="16" t="s">
        <v>41</v>
      </c>
      <c r="H9" s="16" t="s">
        <v>41</v>
      </c>
      <c r="I9" s="16" t="s">
        <v>41</v>
      </c>
      <c r="J9" s="17" t="s">
        <v>34</v>
      </c>
      <c r="K9" s="16" t="s">
        <v>41</v>
      </c>
      <c r="L9" s="16" t="s">
        <v>41</v>
      </c>
      <c r="M9" s="16"/>
    </row>
    <row r="10" spans="1:1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B11" s="8"/>
      <c r="C11" s="8"/>
      <c r="D11" s="8"/>
      <c r="E11" s="8"/>
      <c r="F11" s="8"/>
      <c r="G11" s="8"/>
      <c r="H11" s="8"/>
      <c r="I11" s="8"/>
      <c r="J11" s="8"/>
      <c r="K11" s="8"/>
      <c r="L11" s="31" t="s">
        <v>18</v>
      </c>
      <c r="M11" s="31"/>
    </row>
    <row r="12" spans="1:13">
      <c r="A12" s="2" t="s">
        <v>39</v>
      </c>
      <c r="B12" s="9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  <c r="J12" s="9" t="s">
        <v>8</v>
      </c>
      <c r="K12" s="9" t="s">
        <v>9</v>
      </c>
      <c r="L12" s="9" t="s">
        <v>10</v>
      </c>
      <c r="M12" s="9" t="s">
        <v>11</v>
      </c>
    </row>
    <row r="13" spans="1:13">
      <c r="A13" s="2" t="s">
        <v>42</v>
      </c>
      <c r="B13" s="18">
        <v>3519.9436999999998</v>
      </c>
      <c r="C13" s="18">
        <v>2654.2035000000001</v>
      </c>
      <c r="D13" s="18">
        <v>2523.4056</v>
      </c>
      <c r="E13" s="18">
        <v>0</v>
      </c>
      <c r="F13" s="18">
        <v>0</v>
      </c>
      <c r="G13" s="18">
        <v>0</v>
      </c>
      <c r="H13" s="18">
        <v>1052.7893999999999</v>
      </c>
      <c r="I13" s="18">
        <v>1116.7765999999999</v>
      </c>
      <c r="J13" s="18">
        <v>250.94980000000001</v>
      </c>
      <c r="K13" s="18">
        <v>0</v>
      </c>
      <c r="L13" s="25">
        <v>279.94400000000002</v>
      </c>
      <c r="M13" s="18">
        <v>14513.077799999999</v>
      </c>
    </row>
    <row r="14" spans="1:13">
      <c r="A14" s="2" t="s">
        <v>43</v>
      </c>
      <c r="B14" s="18">
        <v>209.93700000000001</v>
      </c>
      <c r="C14" s="18">
        <v>144.95650000000001</v>
      </c>
      <c r="D14" s="18">
        <v>183.95670000000001</v>
      </c>
      <c r="E14" s="18">
        <v>93.981200000000001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25">
        <v>10.9978</v>
      </c>
      <c r="M14" s="18">
        <v>160.96780000000001</v>
      </c>
    </row>
    <row r="15" spans="1:13">
      <c r="A15" s="2" t="s">
        <v>38</v>
      </c>
      <c r="B15" s="9" t="s">
        <v>0</v>
      </c>
      <c r="C15" s="9" t="s">
        <v>1</v>
      </c>
      <c r="D15" s="9" t="s">
        <v>2</v>
      </c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11</v>
      </c>
    </row>
    <row r="16" spans="1:13">
      <c r="A16" s="2" t="s">
        <v>32</v>
      </c>
      <c r="B16" s="23">
        <v>160342.56099999999</v>
      </c>
      <c r="C16" s="23">
        <v>2895.4207999999999</v>
      </c>
      <c r="D16" s="25">
        <v>2203.2359999999999</v>
      </c>
      <c r="E16" s="23">
        <v>132.89359999999999</v>
      </c>
      <c r="F16" s="23">
        <v>0</v>
      </c>
      <c r="G16" s="23">
        <v>803.35680000000002</v>
      </c>
      <c r="H16" s="23">
        <v>995.20320000000004</v>
      </c>
      <c r="I16" s="23">
        <v>1333.932</v>
      </c>
      <c r="J16" s="23">
        <v>107.9136</v>
      </c>
      <c r="K16" s="23">
        <v>28.976800000000001</v>
      </c>
      <c r="L16" s="23">
        <v>1212.0296000000001</v>
      </c>
      <c r="M16" s="23">
        <v>2995.6016</v>
      </c>
    </row>
    <row r="17" spans="1:13">
      <c r="A17" s="2" t="s">
        <v>33</v>
      </c>
      <c r="B17" s="23">
        <v>9726.8202000000001</v>
      </c>
      <c r="C17" s="23">
        <v>161.9676</v>
      </c>
      <c r="D17" s="23">
        <v>148.88079999999999</v>
      </c>
      <c r="E17" s="23">
        <v>38.968800000000002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71.942400000000006</v>
      </c>
      <c r="M17" s="23">
        <v>140.88720000000001</v>
      </c>
    </row>
    <row r="18" spans="1:13" ht="33">
      <c r="A18" s="7" t="s">
        <v>21</v>
      </c>
      <c r="B18" s="22">
        <v>166339.50049999999</v>
      </c>
      <c r="C18" s="22">
        <v>258.22840000000002</v>
      </c>
      <c r="D18" s="21">
        <v>-355.24549999999999</v>
      </c>
      <c r="E18" s="22">
        <f>E16+E17-E14</f>
        <v>77.881199999999978</v>
      </c>
      <c r="F18" s="24">
        <f>F17+F16-F14+F13</f>
        <v>0</v>
      </c>
      <c r="G18" s="21">
        <v>-803.35680000000002</v>
      </c>
      <c r="H18" s="21">
        <f>H16+H17-H13+H14</f>
        <v>-57.586199999999849</v>
      </c>
      <c r="I18" s="21">
        <v>-217.15539999999999</v>
      </c>
      <c r="J18" s="21">
        <f>J16+J17-J13+J14</f>
        <v>-143.03620000000001</v>
      </c>
      <c r="K18" s="21">
        <v>-28.976800000000001</v>
      </c>
      <c r="L18" s="22">
        <v>993.03020000000004</v>
      </c>
      <c r="M18" s="21">
        <v>-11537.5568</v>
      </c>
    </row>
    <row r="19" spans="1:13">
      <c r="A19" s="3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>
      <c r="A20" s="3" t="s">
        <v>15</v>
      </c>
      <c r="B20" s="32" t="s">
        <v>27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</row>
    <row r="22" spans="1:13">
      <c r="L22" s="31" t="s">
        <v>18</v>
      </c>
      <c r="M22" s="31"/>
    </row>
    <row r="23" spans="1:13">
      <c r="A23" s="2" t="s">
        <v>39</v>
      </c>
      <c r="B23" s="2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  <c r="H23" s="2" t="s">
        <v>6</v>
      </c>
      <c r="I23" s="2" t="s">
        <v>7</v>
      </c>
      <c r="J23" s="2" t="s">
        <v>8</v>
      </c>
      <c r="K23" s="2" t="s">
        <v>9</v>
      </c>
      <c r="L23" s="2" t="s">
        <v>10</v>
      </c>
      <c r="M23" s="2" t="s">
        <v>11</v>
      </c>
    </row>
    <row r="24" spans="1:13">
      <c r="A24" s="2" t="s">
        <v>24</v>
      </c>
      <c r="B24" s="18">
        <v>81</v>
      </c>
      <c r="C24" s="18">
        <v>110</v>
      </c>
      <c r="D24" s="18">
        <v>99</v>
      </c>
      <c r="E24" s="18">
        <v>105</v>
      </c>
      <c r="F24" s="18">
        <v>162</v>
      </c>
      <c r="G24" s="18">
        <v>134</v>
      </c>
      <c r="H24" s="18">
        <v>158</v>
      </c>
      <c r="I24" s="18">
        <v>146</v>
      </c>
      <c r="J24" s="18">
        <v>126</v>
      </c>
      <c r="K24" s="18">
        <v>136</v>
      </c>
      <c r="L24" s="18">
        <v>154</v>
      </c>
      <c r="M24" s="18">
        <v>152</v>
      </c>
    </row>
    <row r="25" spans="1:13">
      <c r="A25" s="2" t="s">
        <v>38</v>
      </c>
      <c r="B25" s="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3" t="s">
        <v>6</v>
      </c>
      <c r="I25" s="3" t="s">
        <v>7</v>
      </c>
      <c r="J25" s="3" t="s">
        <v>8</v>
      </c>
      <c r="K25" s="3" t="s">
        <v>9</v>
      </c>
      <c r="L25" s="3" t="s">
        <v>10</v>
      </c>
      <c r="M25" s="3" t="s">
        <v>11</v>
      </c>
    </row>
    <row r="26" spans="1:13">
      <c r="A26" s="2" t="s">
        <v>25</v>
      </c>
      <c r="B26" s="3">
        <v>125</v>
      </c>
      <c r="C26" s="3">
        <v>135</v>
      </c>
      <c r="D26" s="3">
        <v>35</v>
      </c>
      <c r="E26" s="3">
        <v>85</v>
      </c>
      <c r="F26" s="3">
        <v>135</v>
      </c>
      <c r="G26" s="3">
        <v>110</v>
      </c>
      <c r="H26" s="3">
        <v>163</v>
      </c>
      <c r="I26" s="3">
        <v>137</v>
      </c>
      <c r="J26" s="3">
        <v>145</v>
      </c>
      <c r="K26" s="3">
        <v>141</v>
      </c>
      <c r="L26" s="3">
        <v>116</v>
      </c>
      <c r="M26" s="3">
        <v>129</v>
      </c>
    </row>
    <row r="27" spans="1:13" ht="33">
      <c r="A27" s="7" t="s">
        <v>21</v>
      </c>
      <c r="B27" s="3">
        <f>B26-B24</f>
        <v>44</v>
      </c>
      <c r="C27" s="3">
        <f t="shared" ref="C27:M27" si="1">C26-C24</f>
        <v>25</v>
      </c>
      <c r="D27" s="3">
        <f>D26-D24</f>
        <v>-64</v>
      </c>
      <c r="E27" s="3">
        <f t="shared" si="1"/>
        <v>-20</v>
      </c>
      <c r="F27" s="3">
        <f>F26-F24</f>
        <v>-27</v>
      </c>
      <c r="G27" s="3">
        <f t="shared" si="1"/>
        <v>-24</v>
      </c>
      <c r="H27" s="3">
        <f t="shared" si="1"/>
        <v>5</v>
      </c>
      <c r="I27" s="3">
        <f t="shared" si="1"/>
        <v>-9</v>
      </c>
      <c r="J27" s="3">
        <f>J26-J24</f>
        <v>19</v>
      </c>
      <c r="K27" s="3">
        <f t="shared" si="1"/>
        <v>5</v>
      </c>
      <c r="L27" s="3">
        <f t="shared" si="1"/>
        <v>-38</v>
      </c>
      <c r="M27" s="3">
        <f t="shared" si="1"/>
        <v>-23</v>
      </c>
    </row>
    <row r="28" spans="1:13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 t="s">
        <v>15</v>
      </c>
      <c r="B29" s="32" t="s">
        <v>27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</sheetData>
  <mergeCells count="6">
    <mergeCell ref="B20:M20"/>
    <mergeCell ref="B29:M29"/>
    <mergeCell ref="L22:M22"/>
    <mergeCell ref="A1:M1"/>
    <mergeCell ref="L2:M2"/>
    <mergeCell ref="L11:M1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O21" sqref="O21"/>
    </sheetView>
  </sheetViews>
  <sheetFormatPr defaultRowHeight="16.5"/>
  <cols>
    <col min="1" max="1" width="27.625" style="1" customWidth="1"/>
    <col min="2" max="13" width="11.625" style="1" customWidth="1"/>
    <col min="14" max="16384" width="9" style="1"/>
  </cols>
  <sheetData>
    <row r="1" spans="1:13" ht="33.75" customHeight="1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>
      <c r="L2" s="30" t="s">
        <v>16</v>
      </c>
      <c r="M2" s="30"/>
    </row>
    <row r="3" spans="1:13" ht="21.75" customHeight="1">
      <c r="A3" s="2" t="s">
        <v>38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</row>
    <row r="4" spans="1:13" ht="21.75" customHeight="1">
      <c r="A4" s="2" t="s">
        <v>20</v>
      </c>
      <c r="B4" s="19">
        <v>24.91</v>
      </c>
      <c r="C4" s="18">
        <v>26.295999999999999</v>
      </c>
      <c r="D4" s="18">
        <v>21.843</v>
      </c>
      <c r="E4" s="18">
        <v>18.07</v>
      </c>
      <c r="F4" s="18">
        <v>13.904</v>
      </c>
      <c r="G4" s="20">
        <v>17.690000000000001</v>
      </c>
      <c r="H4" s="18">
        <v>19.939</v>
      </c>
      <c r="I4" s="18">
        <v>23.675999999999998</v>
      </c>
      <c r="J4" s="18">
        <v>18.497</v>
      </c>
      <c r="K4" s="18">
        <v>15.202</v>
      </c>
      <c r="L4" s="18">
        <v>19.462</v>
      </c>
      <c r="M4" s="18">
        <v>24.544</v>
      </c>
    </row>
    <row r="5" spans="1:13" ht="21.75" customHeight="1">
      <c r="A5" s="2" t="s">
        <v>44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ht="21.75" customHeight="1">
      <c r="A6" s="2" t="s">
        <v>19</v>
      </c>
      <c r="B6" s="19">
        <v>26.760999999999999</v>
      </c>
      <c r="C6" s="18">
        <v>28.443000000000001</v>
      </c>
      <c r="D6" s="18">
        <v>21.471</v>
      </c>
      <c r="E6" s="18">
        <v>17.091999999999999</v>
      </c>
      <c r="F6" s="18">
        <v>12.731999999999999</v>
      </c>
      <c r="G6" s="20">
        <v>14</v>
      </c>
      <c r="H6" s="18">
        <v>20.065999999999999</v>
      </c>
      <c r="I6" s="18">
        <v>21.045000000000002</v>
      </c>
      <c r="J6" s="18">
        <v>15.433999999999999</v>
      </c>
      <c r="K6" s="18">
        <v>13.077</v>
      </c>
      <c r="L6" s="18">
        <v>19.175000000000001</v>
      </c>
      <c r="M6" s="26">
        <v>26.38</v>
      </c>
    </row>
    <row r="7" spans="1:13" ht="38.25" customHeight="1">
      <c r="A7" s="7" t="s">
        <v>21</v>
      </c>
      <c r="B7" s="4">
        <f>B6-B4</f>
        <v>1.8509999999999991</v>
      </c>
      <c r="C7" s="4">
        <f t="shared" ref="C7:M7" si="0">C6-C4</f>
        <v>2.147000000000002</v>
      </c>
      <c r="D7" s="4">
        <f t="shared" si="0"/>
        <v>-0.37199999999999989</v>
      </c>
      <c r="E7" s="4">
        <f t="shared" si="0"/>
        <v>-0.97800000000000153</v>
      </c>
      <c r="F7" s="4">
        <f t="shared" si="0"/>
        <v>-1.1720000000000006</v>
      </c>
      <c r="G7" s="4">
        <f t="shared" si="0"/>
        <v>-3.6900000000000013</v>
      </c>
      <c r="H7" s="4">
        <f t="shared" si="0"/>
        <v>0.12699999999999889</v>
      </c>
      <c r="I7" s="4">
        <f t="shared" si="0"/>
        <v>-2.6309999999999967</v>
      </c>
      <c r="J7" s="4">
        <f t="shared" si="0"/>
        <v>-3.0630000000000006</v>
      </c>
      <c r="K7" s="4">
        <f t="shared" si="0"/>
        <v>-2.125</v>
      </c>
      <c r="L7" s="4">
        <f t="shared" si="0"/>
        <v>-0.28699999999999903</v>
      </c>
      <c r="M7" s="4">
        <f t="shared" si="0"/>
        <v>1.8359999999999985</v>
      </c>
    </row>
    <row r="8" spans="1:13" ht="14.25" customHeight="1">
      <c r="A8" s="3" t="s">
        <v>14</v>
      </c>
      <c r="B8" s="1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7.25" customHeight="1">
      <c r="A9" s="3" t="s">
        <v>15</v>
      </c>
      <c r="B9" s="17" t="s">
        <v>34</v>
      </c>
      <c r="C9" s="17" t="s">
        <v>34</v>
      </c>
      <c r="D9" s="17" t="s">
        <v>34</v>
      </c>
      <c r="E9" s="17" t="s">
        <v>34</v>
      </c>
      <c r="F9" s="16" t="s">
        <v>41</v>
      </c>
      <c r="G9" s="16" t="s">
        <v>41</v>
      </c>
      <c r="H9" s="16" t="s">
        <v>41</v>
      </c>
      <c r="I9" s="16" t="s">
        <v>41</v>
      </c>
      <c r="J9" s="17" t="s">
        <v>34</v>
      </c>
      <c r="K9" s="16" t="s">
        <v>41</v>
      </c>
      <c r="L9" s="16" t="s">
        <v>41</v>
      </c>
      <c r="M9" s="16"/>
    </row>
    <row r="10" spans="1:1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B11" s="8"/>
      <c r="C11" s="8"/>
      <c r="D11" s="8"/>
      <c r="E11" s="8"/>
      <c r="F11" s="8"/>
      <c r="G11" s="8"/>
      <c r="H11" s="8"/>
      <c r="I11" s="8"/>
      <c r="J11" s="8"/>
      <c r="K11" s="8"/>
      <c r="L11" s="31" t="s">
        <v>18</v>
      </c>
      <c r="M11" s="31"/>
    </row>
    <row r="12" spans="1:13">
      <c r="A12" s="2" t="s">
        <v>38</v>
      </c>
      <c r="B12" s="9" t="s">
        <v>0</v>
      </c>
      <c r="C12" s="9" t="s">
        <v>1</v>
      </c>
      <c r="D12" s="9" t="s">
        <v>2</v>
      </c>
      <c r="E12" s="9" t="s">
        <v>3</v>
      </c>
      <c r="F12" s="9" t="s">
        <v>4</v>
      </c>
      <c r="G12" s="9" t="s">
        <v>5</v>
      </c>
      <c r="H12" s="9" t="s">
        <v>6</v>
      </c>
      <c r="I12" s="9" t="s">
        <v>7</v>
      </c>
      <c r="J12" s="9" t="s">
        <v>8</v>
      </c>
      <c r="K12" s="9" t="s">
        <v>9</v>
      </c>
      <c r="L12" s="9" t="s">
        <v>10</v>
      </c>
      <c r="M12" s="9" t="s">
        <v>11</v>
      </c>
    </row>
    <row r="13" spans="1:13">
      <c r="A13" s="2" t="s">
        <v>42</v>
      </c>
      <c r="B13" s="23">
        <v>160342.56099999999</v>
      </c>
      <c r="C13" s="23">
        <v>2895.4207999999999</v>
      </c>
      <c r="D13" s="25">
        <v>2203.2359999999999</v>
      </c>
      <c r="E13" s="23">
        <v>132.89359999999999</v>
      </c>
      <c r="F13" s="23">
        <v>0</v>
      </c>
      <c r="G13" s="23">
        <v>803.35680000000002</v>
      </c>
      <c r="H13" s="23">
        <v>995.20320000000004</v>
      </c>
      <c r="I13" s="23">
        <v>1333.932</v>
      </c>
      <c r="J13" s="23">
        <v>107.9136</v>
      </c>
      <c r="K13" s="23">
        <v>28.976800000000001</v>
      </c>
      <c r="L13" s="23">
        <v>1212.0296000000001</v>
      </c>
      <c r="M13" s="23">
        <v>2995.6016</v>
      </c>
    </row>
    <row r="14" spans="1:13">
      <c r="A14" s="2" t="s">
        <v>43</v>
      </c>
      <c r="B14" s="23">
        <v>9726.8202000000001</v>
      </c>
      <c r="C14" s="23">
        <v>161.9676</v>
      </c>
      <c r="D14" s="23">
        <v>148.88079999999999</v>
      </c>
      <c r="E14" s="23">
        <v>38.968800000000002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71.942400000000006</v>
      </c>
      <c r="M14" s="23">
        <v>140.88720000000001</v>
      </c>
    </row>
    <row r="15" spans="1:13">
      <c r="A15" s="2" t="s">
        <v>44</v>
      </c>
      <c r="B15" s="9" t="s">
        <v>0</v>
      </c>
      <c r="C15" s="9" t="s">
        <v>1</v>
      </c>
      <c r="D15" s="9" t="s">
        <v>2</v>
      </c>
      <c r="E15" s="9" t="s">
        <v>3</v>
      </c>
      <c r="F15" s="9" t="s">
        <v>4</v>
      </c>
      <c r="G15" s="9" t="s">
        <v>5</v>
      </c>
      <c r="H15" s="9" t="s">
        <v>6</v>
      </c>
      <c r="I15" s="9" t="s">
        <v>7</v>
      </c>
      <c r="J15" s="9" t="s">
        <v>8</v>
      </c>
      <c r="K15" s="9" t="s">
        <v>9</v>
      </c>
      <c r="L15" s="9" t="s">
        <v>10</v>
      </c>
      <c r="M15" s="9" t="s">
        <v>11</v>
      </c>
    </row>
    <row r="16" spans="1:13">
      <c r="A16" s="2" t="s">
        <v>32</v>
      </c>
      <c r="B16" s="27">
        <v>2691.72</v>
      </c>
      <c r="C16" s="27">
        <v>2530.9735999999998</v>
      </c>
      <c r="D16" s="27">
        <v>1618.5419999999999</v>
      </c>
      <c r="E16" s="27">
        <v>157.8578</v>
      </c>
      <c r="F16" s="23">
        <v>0</v>
      </c>
      <c r="G16" s="27">
        <v>293.73540000000003</v>
      </c>
      <c r="H16" s="27">
        <v>1049.0550000000001</v>
      </c>
      <c r="I16" s="27">
        <v>400.60309999999998</v>
      </c>
      <c r="J16" s="23">
        <v>0</v>
      </c>
      <c r="K16" s="27">
        <v>12.988300000000001</v>
      </c>
      <c r="L16" s="27">
        <v>555.49959999999999</v>
      </c>
      <c r="M16" s="27">
        <v>2925.3647999999998</v>
      </c>
    </row>
    <row r="17" spans="1:13">
      <c r="A17" s="2" t="s">
        <v>33</v>
      </c>
      <c r="B17" s="27">
        <v>155.87520000000001</v>
      </c>
      <c r="C17" s="27">
        <v>152.8776</v>
      </c>
      <c r="D17" s="27">
        <v>124.8875</v>
      </c>
      <c r="E17" s="27">
        <v>80.927099999999996</v>
      </c>
      <c r="F17" s="27">
        <v>2.9973000000000001</v>
      </c>
      <c r="G17" s="27">
        <v>9.9909999999999997</v>
      </c>
      <c r="H17" s="23">
        <v>0</v>
      </c>
      <c r="I17" s="23">
        <v>0</v>
      </c>
      <c r="J17" s="23">
        <v>0</v>
      </c>
      <c r="K17" s="23">
        <v>0</v>
      </c>
      <c r="L17" s="27">
        <v>103.9064</v>
      </c>
      <c r="M17" s="27">
        <v>150.86410000000001</v>
      </c>
    </row>
    <row r="18" spans="1:13" ht="33">
      <c r="A18" s="7" t="s">
        <v>21</v>
      </c>
      <c r="B18" s="22">
        <v>166339.50049999999</v>
      </c>
      <c r="C18" s="22">
        <v>258.22840000000002</v>
      </c>
      <c r="D18" s="21">
        <v>-355.24549999999999</v>
      </c>
      <c r="E18" s="22">
        <f>E16+E17-E14</f>
        <v>199.81610000000001</v>
      </c>
      <c r="F18" s="24">
        <f>F17+F16-F14+F13</f>
        <v>2.9973000000000001</v>
      </c>
      <c r="G18" s="21">
        <v>-803.35680000000002</v>
      </c>
      <c r="H18" s="21">
        <f>H16+H17-H13+H14</f>
        <v>53.851800000000026</v>
      </c>
      <c r="I18" s="21">
        <v>-217.15539999999999</v>
      </c>
      <c r="J18" s="21">
        <f>J16+J17-J13+J14</f>
        <v>-107.9136</v>
      </c>
      <c r="K18" s="21">
        <v>-28.976800000000001</v>
      </c>
      <c r="L18" s="22">
        <v>993.03020000000004</v>
      </c>
      <c r="M18" s="21">
        <v>-11537.5568</v>
      </c>
    </row>
    <row r="19" spans="1:13">
      <c r="A19" s="3" t="s">
        <v>14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>
      <c r="A20" s="3" t="s">
        <v>15</v>
      </c>
      <c r="B20" s="32" t="s">
        <v>27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</row>
    <row r="22" spans="1:13">
      <c r="L22" s="31" t="s">
        <v>18</v>
      </c>
      <c r="M22" s="31"/>
    </row>
    <row r="23" spans="1:13">
      <c r="A23" s="2" t="s">
        <v>38</v>
      </c>
      <c r="B23" s="2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  <c r="H23" s="2" t="s">
        <v>6</v>
      </c>
      <c r="I23" s="2" t="s">
        <v>7</v>
      </c>
      <c r="J23" s="2" t="s">
        <v>8</v>
      </c>
      <c r="K23" s="2" t="s">
        <v>9</v>
      </c>
      <c r="L23" s="2" t="s">
        <v>10</v>
      </c>
      <c r="M23" s="2" t="s">
        <v>11</v>
      </c>
    </row>
    <row r="24" spans="1:13">
      <c r="A24" s="2" t="s">
        <v>24</v>
      </c>
      <c r="B24" s="3">
        <v>125</v>
      </c>
      <c r="C24" s="3">
        <v>135</v>
      </c>
      <c r="D24" s="3">
        <v>35</v>
      </c>
      <c r="E24" s="3">
        <v>85</v>
      </c>
      <c r="F24" s="3">
        <v>135</v>
      </c>
      <c r="G24" s="3">
        <v>110</v>
      </c>
      <c r="H24" s="3">
        <v>163</v>
      </c>
      <c r="I24" s="3">
        <v>137</v>
      </c>
      <c r="J24" s="3">
        <v>145</v>
      </c>
      <c r="K24" s="3">
        <v>141</v>
      </c>
      <c r="L24" s="3">
        <v>116</v>
      </c>
      <c r="M24" s="3">
        <v>129</v>
      </c>
    </row>
    <row r="25" spans="1:13">
      <c r="A25" s="2" t="s">
        <v>44</v>
      </c>
      <c r="B25" s="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3" t="s">
        <v>6</v>
      </c>
      <c r="I25" s="3" t="s">
        <v>7</v>
      </c>
      <c r="J25" s="3" t="s">
        <v>8</v>
      </c>
      <c r="K25" s="3" t="s">
        <v>9</v>
      </c>
      <c r="L25" s="3" t="s">
        <v>10</v>
      </c>
      <c r="M25" s="3" t="s">
        <v>11</v>
      </c>
    </row>
    <row r="26" spans="1:13">
      <c r="A26" s="2" t="s">
        <v>25</v>
      </c>
      <c r="B26" s="3">
        <v>128</v>
      </c>
      <c r="C26" s="3">
        <v>129</v>
      </c>
      <c r="D26" s="3">
        <v>47</v>
      </c>
      <c r="E26" s="3">
        <v>88</v>
      </c>
      <c r="F26" s="3">
        <v>159</v>
      </c>
      <c r="G26" s="3">
        <v>124</v>
      </c>
      <c r="H26" s="3">
        <v>141</v>
      </c>
      <c r="I26" s="3">
        <v>133</v>
      </c>
      <c r="J26" s="3">
        <v>145</v>
      </c>
      <c r="K26" s="3">
        <v>139</v>
      </c>
      <c r="L26" s="3">
        <v>49</v>
      </c>
      <c r="M26" s="3">
        <v>94</v>
      </c>
    </row>
    <row r="27" spans="1:13" ht="33">
      <c r="A27" s="7" t="s">
        <v>21</v>
      </c>
      <c r="B27" s="3">
        <f>B26-B24</f>
        <v>3</v>
      </c>
      <c r="C27" s="3">
        <f t="shared" ref="C27:M27" si="1">C26-C24</f>
        <v>-6</v>
      </c>
      <c r="D27" s="3">
        <f>D26-D24</f>
        <v>12</v>
      </c>
      <c r="E27" s="3">
        <f t="shared" si="1"/>
        <v>3</v>
      </c>
      <c r="F27" s="3">
        <f>F26-F24</f>
        <v>24</v>
      </c>
      <c r="G27" s="3">
        <f t="shared" si="1"/>
        <v>14</v>
      </c>
      <c r="H27" s="3">
        <f t="shared" si="1"/>
        <v>-22</v>
      </c>
      <c r="I27" s="3">
        <f t="shared" si="1"/>
        <v>-4</v>
      </c>
      <c r="J27" s="28">
        <f>J26-J24</f>
        <v>0</v>
      </c>
      <c r="K27" s="3">
        <f t="shared" si="1"/>
        <v>-2</v>
      </c>
      <c r="L27" s="3">
        <f t="shared" si="1"/>
        <v>-67</v>
      </c>
      <c r="M27" s="3">
        <f t="shared" si="1"/>
        <v>-35</v>
      </c>
    </row>
    <row r="28" spans="1:13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 t="s">
        <v>15</v>
      </c>
      <c r="B29" s="32" t="s">
        <v>27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</sheetData>
  <mergeCells count="6">
    <mergeCell ref="B29:M29"/>
    <mergeCell ref="A1:M1"/>
    <mergeCell ref="L2:M2"/>
    <mergeCell ref="L11:M11"/>
    <mergeCell ref="B20:M20"/>
    <mergeCell ref="L22:M2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손현진</dc:creator>
  <cp:lastModifiedBy>한국문학번역원</cp:lastModifiedBy>
  <dcterms:created xsi:type="dcterms:W3CDTF">2014-06-05T04:53:42Z</dcterms:created>
  <dcterms:modified xsi:type="dcterms:W3CDTF">2018-03-28T06:09:19Z</dcterms:modified>
</cp:coreProperties>
</file>